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https://teamsterorg0-my.sharepoint.com/personal/jsawyer_teamster_org/Documents/Documents/"/>
    </mc:Choice>
  </mc:AlternateContent>
  <xr:revisionPtr revIDLastSave="0" documentId="8_{11CDE34E-A6A2-42D0-A6A2-FB658E6F44CE}" xr6:coauthVersionLast="47" xr6:coauthVersionMax="47" xr10:uidLastSave="{00000000-0000-0000-0000-000000000000}"/>
  <bookViews>
    <workbookView xWindow="-110" yWindow="-110" windowWidth="25180" windowHeight="16140" xr2:uid="{5FB3BE92-C6FE-4B97-A2CF-22335133056F}"/>
  </bookViews>
  <sheets>
    <sheet name="PT &amp; FT Top Rates" sheetId="1" r:id="rId1"/>
  </sheets>
  <definedNames>
    <definedName name="_xlnm.Print_Area" localSheetId="0">'PT &amp; FT Top Rates'!$A$1:$W$51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38" i="1" l="1"/>
  <c r="V44" i="1" s="1"/>
  <c r="W44" i="1" s="1"/>
  <c r="V24" i="1"/>
  <c r="V25" i="1" s="1"/>
  <c r="V26" i="1" s="1"/>
  <c r="V27" i="1" s="1"/>
  <c r="V28" i="1" s="1"/>
  <c r="V32" i="1" s="1"/>
  <c r="W32" i="1" s="1"/>
  <c r="V6" i="1"/>
  <c r="V7" i="1" s="1"/>
  <c r="V8" i="1" s="1"/>
  <c r="V9" i="1" s="1"/>
  <c r="V10" i="1" s="1"/>
  <c r="V14" i="1" s="1"/>
  <c r="W14" i="1" s="1"/>
  <c r="J30" i="1"/>
  <c r="K30" i="1" s="1"/>
  <c r="J38" i="1"/>
  <c r="J44" i="1" s="1"/>
  <c r="K44" i="1" s="1"/>
  <c r="J25" i="1"/>
  <c r="J26" i="1" s="1"/>
  <c r="J27" i="1" s="1"/>
  <c r="J28" i="1" s="1"/>
  <c r="J32" i="1" s="1"/>
  <c r="K32" i="1" s="1"/>
  <c r="J14" i="1"/>
  <c r="K14" i="1" s="1"/>
  <c r="J6" i="1"/>
  <c r="J7" i="1" s="1"/>
  <c r="J8" i="1" s="1"/>
  <c r="J9" i="1" s="1"/>
  <c r="J10" i="1" s="1"/>
  <c r="J12" i="1" l="1"/>
  <c r="K12" i="1" s="1"/>
  <c r="J39" i="1"/>
  <c r="J40" i="1" s="1"/>
  <c r="J41" i="1" s="1"/>
  <c r="J42" i="1" s="1"/>
  <c r="J46" i="1" s="1"/>
  <c r="K46" i="1" s="1"/>
  <c r="V39" i="1"/>
  <c r="V40" i="1" s="1"/>
  <c r="V41" i="1" s="1"/>
  <c r="V42" i="1" s="1"/>
  <c r="V46" i="1" s="1"/>
  <c r="W46" i="1" s="1"/>
  <c r="V30" i="1"/>
  <c r="W30" i="1" s="1"/>
  <c r="V12" i="1"/>
  <c r="W12" i="1" s="1"/>
</calcChain>
</file>

<file path=xl/sharedStrings.xml><?xml version="1.0" encoding="utf-8"?>
<sst xmlns="http://schemas.openxmlformats.org/spreadsheetml/2006/main" count="102" uniqueCount="24">
  <si>
    <t>GWI</t>
  </si>
  <si>
    <t>---</t>
  </si>
  <si>
    <t>Rate</t>
  </si>
  <si>
    <t>$41.50*</t>
  </si>
  <si>
    <t>Total increase</t>
  </si>
  <si>
    <t>Example 1: Full-time at Top Rate</t>
  </si>
  <si>
    <t>Progression</t>
  </si>
  <si>
    <t>+12 months</t>
  </si>
  <si>
    <t>+24 months</t>
  </si>
  <si>
    <t>+36 months</t>
  </si>
  <si>
    <t>+48 months</t>
  </si>
  <si>
    <t>Start</t>
  </si>
  <si>
    <t>$21 Min</t>
  </si>
  <si>
    <t>Longevity</t>
  </si>
  <si>
    <t>Increase on 8/1/2023</t>
  </si>
  <si>
    <t>UPS-Teamsters 2023-2028 Tentative Agreement Wage Examples</t>
  </si>
  <si>
    <t>Example 2: Part-time—New Hire or no seniority on ratification</t>
  </si>
  <si>
    <t>Example 6: Part-time—15 and more years of seniority (8/1/08 or later)</t>
  </si>
  <si>
    <t>1. Current full-time seniority employees covered by an MRA are eligible for GWIs. Please use your current rate and add GWIs to calculate your future rate. See progression chart if you are in progression.
2. The process for calculating your part-time rate on 8/1/2023 is as follows: first add the GWI to your current rate even if you have an MRA adjustment, second if your rate is still below $21/hr move up to $21.00/hr, and third add your designated longevity increase. After year 1, simply add the GWI each year to calculate your future rates.</t>
  </si>
  <si>
    <t>*The current (7/31/23) full-time top rate is an average. Your supplemental rate may be higher or lower. Add the GWIs to your actual current wage to determine your new wage.</t>
  </si>
  <si>
    <t>FT/PT</t>
  </si>
  <si>
    <t>Example 3: Part-time — Less than 5 years of seniority (8/2/18 - 8/1/23)</t>
  </si>
  <si>
    <t>Example 5: Part-time—10 up to 15 years of seniority (8/2/08 - 8/1/13)</t>
  </si>
  <si>
    <t>Example 4: Part-time —5 up to 10 years of seniority (8/2/13 - 8/1/18)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</si>
</sst>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_);[Red]\(&quot;$&quot;#,##0.00\)"/>
    <numFmt numFmtId="164" formatCode="0.0%"/>
  </numFmts>
  <fonts count="5" x14ac:knownFonts="1">
    <font>
      <sz val="11"/>
      <color theme="1"/>
      <name val="Calibri"/>
      <family val="2"/>
      <scheme val="minor"/>
    </font>
    <font>
      <sz val="11"/>
      <color theme="1"/>
      <name val="Calibri"/>
      <family val="2"/>
      <scheme val="minor"/>
    </font>
    <font>
      <b/>
      <sz val="11"/>
      <color theme="1"/>
      <name val="Calibri"/>
      <family val="2"/>
      <scheme val="minor"/>
    </font>
    <font>
      <sz val="12"/>
      <color theme="1"/>
      <name val="Calibri"/>
      <family val="2"/>
      <scheme val="minor"/>
    </font>
    <font>
      <b/>
      <sz val="20"/>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26">
    <xf numFmtId="0" fontId="0" fillId="0" borderId="0" xfId="0"/>
    <xf numFmtId="14" fontId="0" fillId="0" borderId="0" xfId="0" applyNumberFormat="1"/>
    <xf numFmtId="0" fontId="0" fillId="0" borderId="0" xfId="0" quotePrefix="1" applyAlignment="1">
      <alignment horizontal="center"/>
    </xf>
    <xf numFmtId="8" fontId="0" fillId="0" borderId="0" xfId="0" applyNumberFormat="1" applyAlignment="1">
      <alignment horizontal="center"/>
    </xf>
    <xf numFmtId="0" fontId="2" fillId="0" borderId="0" xfId="0" applyFont="1"/>
    <xf numFmtId="0" fontId="2" fillId="0" borderId="1" xfId="0" applyFont="1" applyBorder="1" applyAlignment="1">
      <alignment horizontal="center"/>
    </xf>
    <xf numFmtId="8" fontId="2" fillId="0" borderId="0" xfId="0" applyNumberFormat="1" applyFont="1" applyAlignment="1">
      <alignment horizontal="center"/>
    </xf>
    <xf numFmtId="9" fontId="2" fillId="0" borderId="0" xfId="1" applyFont="1" applyAlignment="1">
      <alignment horizontal="center"/>
    </xf>
    <xf numFmtId="8" fontId="0" fillId="0" borderId="1" xfId="0" applyNumberFormat="1" applyBorder="1" applyAlignment="1">
      <alignment horizontal="center"/>
    </xf>
    <xf numFmtId="0" fontId="0" fillId="0" borderId="1" xfId="0" applyBorder="1"/>
    <xf numFmtId="8" fontId="0" fillId="0" borderId="0" xfId="0" quotePrefix="1" applyNumberFormat="1" applyAlignment="1">
      <alignment horizontal="center"/>
    </xf>
    <xf numFmtId="14" fontId="0" fillId="0" borderId="0" xfId="0" quotePrefix="1" applyNumberFormat="1"/>
    <xf numFmtId="0" fontId="0" fillId="0" borderId="1" xfId="0" applyBorder="1" applyAlignment="1">
      <alignment horizontal="center"/>
    </xf>
    <xf numFmtId="0" fontId="0" fillId="0" borderId="1" xfId="0" quotePrefix="1" applyBorder="1" applyAlignment="1">
      <alignment horizontal="center"/>
    </xf>
    <xf numFmtId="164" fontId="2" fillId="0" borderId="0" xfId="1" applyNumberFormat="1" applyFont="1" applyAlignment="1">
      <alignment horizontal="center"/>
    </xf>
    <xf numFmtId="10" fontId="2" fillId="0" borderId="0" xfId="1" applyNumberFormat="1" applyFont="1" applyAlignment="1">
      <alignment horizontal="center"/>
    </xf>
    <xf numFmtId="0" fontId="2" fillId="0" borderId="1" xfId="0" applyFont="1" applyBorder="1"/>
    <xf numFmtId="8" fontId="2" fillId="0" borderId="1" xfId="0" applyNumberFormat="1" applyFont="1" applyBorder="1" applyAlignment="1">
      <alignment horizontal="center"/>
    </xf>
    <xf numFmtId="9" fontId="2" fillId="0" borderId="1" xfId="1" applyFont="1" applyBorder="1" applyAlignment="1">
      <alignment horizontal="center"/>
    </xf>
    <xf numFmtId="0" fontId="2" fillId="0" borderId="0" xfId="0" applyFont="1" applyAlignment="1">
      <alignment horizontal="right"/>
    </xf>
    <xf numFmtId="0" fontId="0" fillId="0" borderId="0" xfId="0" applyAlignment="1">
      <alignment horizontal="right"/>
    </xf>
    <xf numFmtId="0" fontId="2" fillId="0" borderId="1" xfId="0" applyFont="1" applyBorder="1" applyAlignment="1">
      <alignment horizontal="right"/>
    </xf>
    <xf numFmtId="0" fontId="4" fillId="0" borderId="0" xfId="0" applyFont="1"/>
    <xf numFmtId="0" fontId="3" fillId="0" borderId="0" xfId="0" applyFont="1" applyAlignment="1">
      <alignment vertical="top" wrapText="1"/>
    </xf>
    <xf numFmtId="0" fontId="2" fillId="2" borderId="2" xfId="0" applyFont="1" applyFill="1" applyBorder="1"/>
    <xf numFmtId="0" fontId="0" fillId="0" borderId="0" xfId="0" applyAlignment="1">
      <alignment horizontal="left" vertical="top"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8FD07-03DD-4868-9C66-2134ADFC0C12}">
  <sheetPr>
    <pageSetUpPr fitToPage="1"/>
  </sheetPr>
  <dimension ref="A1:W51"/>
  <sheetViews>
    <sheetView showGridLines="0" tabSelected="1" zoomScaleNormal="100" workbookViewId="0">
      <selection activeCell="AA13" sqref="AA13"/>
    </sheetView>
  </sheetViews>
  <sheetFormatPr defaultRowHeight="15" x14ac:dyDescent="0.25"/>
  <cols>
    <col min="1" max="1" width="3.7109375" customWidth="1"/>
    <col min="2" max="2" width="9.7109375" bestFit="1" customWidth="1"/>
    <col min="3" max="3" width="3.7109375" customWidth="1"/>
    <col min="4" max="4" width="7.5703125" customWidth="1"/>
    <col min="5" max="5" width="3.7109375" customWidth="1"/>
    <col min="6" max="6" width="8" bestFit="1" customWidth="1"/>
    <col min="7" max="7" width="3.7109375" customWidth="1"/>
    <col min="8" max="8" width="9.5703125" bestFit="1" customWidth="1"/>
    <col min="9" max="9" width="3.7109375" customWidth="1"/>
    <col min="11" max="11" width="6.85546875" customWidth="1"/>
    <col min="12" max="12" width="2.7109375" customWidth="1"/>
    <col min="13" max="13" width="3.7109375" customWidth="1"/>
    <col min="14" max="14" width="11.140625" bestFit="1" customWidth="1"/>
    <col min="15" max="15" width="3.7109375" customWidth="1"/>
    <col min="16" max="16" width="7.5703125" customWidth="1"/>
    <col min="17" max="17" width="3.7109375" customWidth="1"/>
    <col min="19" max="19" width="3.7109375" customWidth="1"/>
    <col min="20" max="20" width="11.42578125" bestFit="1" customWidth="1"/>
    <col min="21" max="21" width="3.7109375" customWidth="1"/>
    <col min="23" max="23" width="6.28515625" customWidth="1"/>
  </cols>
  <sheetData>
    <row r="1" spans="1:23" ht="26.25" x14ac:dyDescent="0.4">
      <c r="A1" s="22" t="s">
        <v>15</v>
      </c>
      <c r="W1" s="4" t="s">
        <v>20</v>
      </c>
    </row>
    <row r="2" spans="1:23" x14ac:dyDescent="0.25">
      <c r="A2" s="24" t="s">
        <v>5</v>
      </c>
      <c r="B2" s="24"/>
      <c r="C2" s="24"/>
      <c r="D2" s="24"/>
      <c r="E2" s="24"/>
      <c r="F2" s="24"/>
      <c r="G2" s="24"/>
      <c r="H2" s="24"/>
      <c r="I2" s="24"/>
      <c r="J2" s="24"/>
      <c r="K2" s="24"/>
      <c r="M2" s="24" t="s">
        <v>23</v>
      </c>
      <c r="N2" s="24"/>
      <c r="O2" s="24"/>
      <c r="P2" s="24"/>
      <c r="Q2" s="24"/>
      <c r="R2" s="24"/>
      <c r="S2" s="24"/>
      <c r="T2" s="24"/>
      <c r="U2" s="24"/>
      <c r="V2" s="24"/>
      <c r="W2" s="24"/>
    </row>
    <row r="3" spans="1:23" ht="7.5" customHeight="1" x14ac:dyDescent="0.25"/>
    <row r="4" spans="1:23" x14ac:dyDescent="0.25">
      <c r="D4" s="5" t="s">
        <v>0</v>
      </c>
      <c r="J4" s="5" t="s">
        <v>2</v>
      </c>
      <c r="P4" s="5" t="s">
        <v>0</v>
      </c>
      <c r="R4" s="5" t="s">
        <v>12</v>
      </c>
      <c r="T4" s="5" t="s">
        <v>13</v>
      </c>
      <c r="V4" s="5" t="s">
        <v>2</v>
      </c>
    </row>
    <row r="5" spans="1:23" x14ac:dyDescent="0.25">
      <c r="B5" s="1">
        <v>45138</v>
      </c>
      <c r="D5" s="2" t="s">
        <v>1</v>
      </c>
      <c r="J5" s="3" t="s">
        <v>3</v>
      </c>
      <c r="N5" s="1">
        <v>45138</v>
      </c>
      <c r="P5" s="2" t="s">
        <v>1</v>
      </c>
      <c r="R5" s="2" t="s">
        <v>1</v>
      </c>
      <c r="T5" s="2" t="s">
        <v>1</v>
      </c>
      <c r="V5" s="3">
        <v>17.850000000000001</v>
      </c>
    </row>
    <row r="6" spans="1:23" x14ac:dyDescent="0.25">
      <c r="B6" s="1">
        <v>45139</v>
      </c>
      <c r="D6" s="3">
        <v>2.75</v>
      </c>
      <c r="J6" s="3">
        <f>41.5+D6</f>
        <v>44.25</v>
      </c>
      <c r="N6" s="1">
        <v>45139</v>
      </c>
      <c r="P6" s="3">
        <v>2.75</v>
      </c>
      <c r="R6" s="3">
        <v>0.4</v>
      </c>
      <c r="T6" s="10">
        <v>0.5</v>
      </c>
      <c r="V6" s="3">
        <f>V5+P6+R6+T6</f>
        <v>21.5</v>
      </c>
    </row>
    <row r="7" spans="1:23" x14ac:dyDescent="0.25">
      <c r="B7" s="1">
        <v>45505</v>
      </c>
      <c r="D7" s="3">
        <v>0.75</v>
      </c>
      <c r="J7" s="3">
        <f>J6+D7</f>
        <v>45</v>
      </c>
      <c r="N7" s="1">
        <v>45505</v>
      </c>
      <c r="P7" s="3">
        <v>0.75</v>
      </c>
      <c r="R7" s="2" t="s">
        <v>1</v>
      </c>
      <c r="T7" s="2" t="s">
        <v>1</v>
      </c>
      <c r="V7" s="3">
        <f>V6+P7</f>
        <v>22.25</v>
      </c>
    </row>
    <row r="8" spans="1:23" x14ac:dyDescent="0.25">
      <c r="B8" s="1">
        <v>45870</v>
      </c>
      <c r="D8" s="3">
        <v>0.75</v>
      </c>
      <c r="J8" s="3">
        <f t="shared" ref="J8:J10" si="0">J7+D8</f>
        <v>45.75</v>
      </c>
      <c r="N8" s="1">
        <v>45870</v>
      </c>
      <c r="P8" s="3">
        <v>0.75</v>
      </c>
      <c r="R8" s="2" t="s">
        <v>1</v>
      </c>
      <c r="T8" s="2" t="s">
        <v>1</v>
      </c>
      <c r="V8" s="3">
        <f t="shared" ref="V8:V10" si="1">V7+P8</f>
        <v>23</v>
      </c>
    </row>
    <row r="9" spans="1:23" x14ac:dyDescent="0.25">
      <c r="B9" s="1">
        <v>46235</v>
      </c>
      <c r="D9" s="3">
        <v>1</v>
      </c>
      <c r="J9" s="3">
        <f t="shared" si="0"/>
        <v>46.75</v>
      </c>
      <c r="N9" s="1">
        <v>46235</v>
      </c>
      <c r="P9" s="3">
        <v>1</v>
      </c>
      <c r="R9" s="2" t="s">
        <v>1</v>
      </c>
      <c r="T9" s="2" t="s">
        <v>1</v>
      </c>
      <c r="V9" s="3">
        <f t="shared" si="1"/>
        <v>24</v>
      </c>
    </row>
    <row r="10" spans="1:23" x14ac:dyDescent="0.25">
      <c r="B10" s="1">
        <v>46600</v>
      </c>
      <c r="D10" s="8">
        <v>2.25</v>
      </c>
      <c r="J10" s="8">
        <f t="shared" si="0"/>
        <v>49</v>
      </c>
      <c r="N10" s="1">
        <v>46600</v>
      </c>
      <c r="P10" s="8">
        <v>2.25</v>
      </c>
      <c r="R10" s="12" t="s">
        <v>1</v>
      </c>
      <c r="T10" s="12" t="s">
        <v>1</v>
      </c>
      <c r="V10" s="8">
        <f t="shared" si="1"/>
        <v>26.25</v>
      </c>
    </row>
    <row r="11" spans="1:23" ht="7.5" customHeight="1" x14ac:dyDescent="0.25"/>
    <row r="12" spans="1:23" x14ac:dyDescent="0.25">
      <c r="B12" s="4"/>
      <c r="H12" s="19" t="s">
        <v>14</v>
      </c>
      <c r="J12" s="6">
        <f>J6-41.5</f>
        <v>2.75</v>
      </c>
      <c r="K12" s="15">
        <f>ROUND(J12/41.5,4)</f>
        <v>6.6299999999999998E-2</v>
      </c>
      <c r="N12" s="4"/>
      <c r="T12" s="19" t="s">
        <v>14</v>
      </c>
      <c r="V12" s="6">
        <f>V6-V5</f>
        <v>3.6499999999999986</v>
      </c>
      <c r="W12" s="7">
        <f>V12/V5</f>
        <v>0.20448179271708675</v>
      </c>
    </row>
    <row r="13" spans="1:23" ht="7.5" customHeight="1" x14ac:dyDescent="0.25">
      <c r="T13" s="20"/>
    </row>
    <row r="14" spans="1:23" x14ac:dyDescent="0.25">
      <c r="B14" s="4"/>
      <c r="H14" s="19" t="s">
        <v>4</v>
      </c>
      <c r="J14" s="6">
        <f>SUM(D6:D10)</f>
        <v>7.5</v>
      </c>
      <c r="K14" s="14">
        <f>ROUND(J14/41.5,3)</f>
        <v>0.18099999999999999</v>
      </c>
      <c r="N14" s="4"/>
      <c r="T14" s="19" t="s">
        <v>4</v>
      </c>
      <c r="V14" s="6">
        <f>V10-V5</f>
        <v>8.3999999999999986</v>
      </c>
      <c r="W14" s="7">
        <f>V14/V5</f>
        <v>0.47058823529411753</v>
      </c>
    </row>
    <row r="15" spans="1:23" ht="15" customHeight="1" x14ac:dyDescent="0.25">
      <c r="B15" s="25" t="s">
        <v>19</v>
      </c>
      <c r="C15" s="25"/>
      <c r="D15" s="25"/>
      <c r="E15" s="25"/>
      <c r="F15" s="25"/>
      <c r="G15" s="25"/>
      <c r="H15" s="25"/>
      <c r="I15" s="25"/>
      <c r="J15" s="25"/>
      <c r="K15" s="25"/>
    </row>
    <row r="16" spans="1:23" x14ac:dyDescent="0.25">
      <c r="B16" s="25"/>
      <c r="C16" s="25"/>
      <c r="D16" s="25"/>
      <c r="E16" s="25"/>
      <c r="F16" s="25"/>
      <c r="G16" s="25"/>
      <c r="H16" s="25"/>
      <c r="I16" s="25"/>
      <c r="J16" s="25"/>
      <c r="K16" s="25"/>
    </row>
    <row r="17" spans="1:23" x14ac:dyDescent="0.25">
      <c r="B17" s="25"/>
      <c r="C17" s="25"/>
      <c r="D17" s="25"/>
      <c r="E17" s="25"/>
      <c r="F17" s="25"/>
      <c r="G17" s="25"/>
      <c r="H17" s="25"/>
      <c r="I17" s="25"/>
      <c r="J17" s="25"/>
      <c r="K17" s="25"/>
    </row>
    <row r="18" spans="1:23" ht="7.5" customHeight="1" x14ac:dyDescent="0.25">
      <c r="A18" s="9"/>
      <c r="B18" s="9"/>
      <c r="C18" s="9"/>
      <c r="D18" s="9"/>
      <c r="E18" s="9"/>
      <c r="F18" s="9"/>
      <c r="G18" s="9"/>
      <c r="H18" s="9"/>
      <c r="I18" s="9"/>
      <c r="J18" s="9"/>
      <c r="K18" s="9"/>
      <c r="M18" s="9"/>
      <c r="N18" s="9"/>
      <c r="O18" s="9"/>
      <c r="P18" s="9"/>
      <c r="Q18" s="9"/>
      <c r="R18" s="9"/>
      <c r="S18" s="9"/>
      <c r="T18" s="9"/>
      <c r="U18" s="9"/>
      <c r="V18" s="9"/>
      <c r="W18" s="9"/>
    </row>
    <row r="20" spans="1:23" x14ac:dyDescent="0.25">
      <c r="A20" s="24" t="s">
        <v>16</v>
      </c>
      <c r="B20" s="24"/>
      <c r="C20" s="24"/>
      <c r="D20" s="24"/>
      <c r="E20" s="24"/>
      <c r="F20" s="24"/>
      <c r="G20" s="24"/>
      <c r="H20" s="24"/>
      <c r="I20" s="24"/>
      <c r="J20" s="24"/>
      <c r="K20" s="24"/>
      <c r="M20" s="24" t="s">
        <v>22</v>
      </c>
      <c r="N20" s="24"/>
      <c r="O20" s="24"/>
      <c r="P20" s="24"/>
      <c r="Q20" s="24"/>
      <c r="R20" s="24"/>
      <c r="S20" s="24"/>
      <c r="T20" s="24"/>
      <c r="U20" s="24"/>
      <c r="V20" s="24"/>
      <c r="W20" s="24"/>
    </row>
    <row r="21" spans="1:23" ht="7.5" customHeight="1" x14ac:dyDescent="0.25"/>
    <row r="22" spans="1:23" x14ac:dyDescent="0.25">
      <c r="D22" s="5" t="s">
        <v>11</v>
      </c>
      <c r="H22" s="5" t="s">
        <v>6</v>
      </c>
      <c r="J22" s="5" t="s">
        <v>2</v>
      </c>
      <c r="P22" s="5" t="s">
        <v>0</v>
      </c>
      <c r="R22" s="5" t="s">
        <v>12</v>
      </c>
      <c r="T22" s="5" t="s">
        <v>13</v>
      </c>
      <c r="V22" s="5" t="s">
        <v>2</v>
      </c>
    </row>
    <row r="23" spans="1:23" x14ac:dyDescent="0.25">
      <c r="B23" s="1">
        <v>45138</v>
      </c>
      <c r="D23" s="3">
        <v>15.5</v>
      </c>
      <c r="H23" s="2" t="s">
        <v>1</v>
      </c>
      <c r="J23" s="3">
        <v>15.5</v>
      </c>
      <c r="N23" s="1">
        <v>45138</v>
      </c>
      <c r="P23" s="2" t="s">
        <v>1</v>
      </c>
      <c r="R23" s="2" t="s">
        <v>1</v>
      </c>
      <c r="T23" s="2" t="s">
        <v>1</v>
      </c>
      <c r="V23" s="3">
        <v>20.8</v>
      </c>
    </row>
    <row r="24" spans="1:23" x14ac:dyDescent="0.25">
      <c r="B24" s="1">
        <v>45139</v>
      </c>
      <c r="D24" s="3">
        <v>21</v>
      </c>
      <c r="H24" s="2" t="s">
        <v>1</v>
      </c>
      <c r="J24" s="3">
        <v>21</v>
      </c>
      <c r="N24" s="1">
        <v>45139</v>
      </c>
      <c r="P24" s="3">
        <v>2.75</v>
      </c>
      <c r="R24" s="2" t="s">
        <v>1</v>
      </c>
      <c r="T24" s="3">
        <v>1</v>
      </c>
      <c r="V24" s="3">
        <f>V23+P24+T24</f>
        <v>24.55</v>
      </c>
    </row>
    <row r="25" spans="1:23" x14ac:dyDescent="0.25">
      <c r="B25" s="11" t="s">
        <v>7</v>
      </c>
      <c r="D25" s="2" t="s">
        <v>1</v>
      </c>
      <c r="H25" s="3">
        <v>0.5</v>
      </c>
      <c r="J25" s="3">
        <f>J24+H25</f>
        <v>21.5</v>
      </c>
      <c r="N25" s="1">
        <v>45505</v>
      </c>
      <c r="P25" s="3">
        <v>0.75</v>
      </c>
      <c r="R25" s="2" t="s">
        <v>1</v>
      </c>
      <c r="T25" s="2" t="s">
        <v>1</v>
      </c>
      <c r="V25" s="3">
        <f>V24+P25</f>
        <v>25.3</v>
      </c>
    </row>
    <row r="26" spans="1:23" x14ac:dyDescent="0.25">
      <c r="B26" s="11" t="s">
        <v>8</v>
      </c>
      <c r="D26" s="2" t="s">
        <v>1</v>
      </c>
      <c r="H26" s="3">
        <v>0.5</v>
      </c>
      <c r="J26" s="3">
        <f t="shared" ref="J26:J28" si="2">J25+H26</f>
        <v>22</v>
      </c>
      <c r="N26" s="1">
        <v>45870</v>
      </c>
      <c r="P26" s="3">
        <v>0.75</v>
      </c>
      <c r="R26" s="2" t="s">
        <v>1</v>
      </c>
      <c r="T26" s="2" t="s">
        <v>1</v>
      </c>
      <c r="V26" s="3">
        <f t="shared" ref="V26:V28" si="3">V25+P26</f>
        <v>26.05</v>
      </c>
    </row>
    <row r="27" spans="1:23" x14ac:dyDescent="0.25">
      <c r="B27" s="11" t="s">
        <v>9</v>
      </c>
      <c r="D27" s="2" t="s">
        <v>1</v>
      </c>
      <c r="H27" s="3">
        <v>0.5</v>
      </c>
      <c r="J27" s="3">
        <f t="shared" si="2"/>
        <v>22.5</v>
      </c>
      <c r="N27" s="1">
        <v>46235</v>
      </c>
      <c r="P27" s="3">
        <v>1</v>
      </c>
      <c r="R27" s="2" t="s">
        <v>1</v>
      </c>
      <c r="T27" s="2" t="s">
        <v>1</v>
      </c>
      <c r="V27" s="3">
        <f t="shared" si="3"/>
        <v>27.05</v>
      </c>
    </row>
    <row r="28" spans="1:23" x14ac:dyDescent="0.25">
      <c r="B28" s="11" t="s">
        <v>10</v>
      </c>
      <c r="D28" s="13" t="s">
        <v>1</v>
      </c>
      <c r="H28" s="8">
        <v>0.5</v>
      </c>
      <c r="J28" s="8">
        <f t="shared" si="2"/>
        <v>23</v>
      </c>
      <c r="N28" s="1">
        <v>46600</v>
      </c>
      <c r="P28" s="8">
        <v>2.25</v>
      </c>
      <c r="R28" s="12" t="s">
        <v>1</v>
      </c>
      <c r="T28" s="12" t="s">
        <v>1</v>
      </c>
      <c r="V28" s="8">
        <f t="shared" si="3"/>
        <v>29.3</v>
      </c>
    </row>
    <row r="29" spans="1:23" ht="7.5" customHeight="1" x14ac:dyDescent="0.25"/>
    <row r="30" spans="1:23" x14ac:dyDescent="0.25">
      <c r="B30" s="4"/>
      <c r="G30" s="4"/>
      <c r="H30" s="19" t="s">
        <v>14</v>
      </c>
      <c r="J30" s="6">
        <f>J24-J23</f>
        <v>5.5</v>
      </c>
      <c r="K30" s="7">
        <f>J30/J23</f>
        <v>0.35483870967741937</v>
      </c>
      <c r="N30" s="4"/>
      <c r="S30" s="4" t="s">
        <v>14</v>
      </c>
      <c r="V30" s="6">
        <f>V24-V23</f>
        <v>3.75</v>
      </c>
      <c r="W30" s="7">
        <f>V30/V23</f>
        <v>0.18028846153846154</v>
      </c>
    </row>
    <row r="31" spans="1:23" ht="7.5" customHeight="1" x14ac:dyDescent="0.25">
      <c r="H31" s="20"/>
    </row>
    <row r="32" spans="1:23" x14ac:dyDescent="0.25">
      <c r="A32" s="9"/>
      <c r="B32" s="16"/>
      <c r="C32" s="9"/>
      <c r="D32" s="9"/>
      <c r="E32" s="9"/>
      <c r="F32" s="9"/>
      <c r="G32" s="16"/>
      <c r="H32" s="21" t="s">
        <v>4</v>
      </c>
      <c r="I32" s="9"/>
      <c r="J32" s="17">
        <f>J28-J23</f>
        <v>7.5</v>
      </c>
      <c r="K32" s="18">
        <f>J32/J23</f>
        <v>0.4838709677419355</v>
      </c>
      <c r="M32" s="9"/>
      <c r="N32" s="16"/>
      <c r="O32" s="9"/>
      <c r="P32" s="9"/>
      <c r="Q32" s="9"/>
      <c r="R32" s="9"/>
      <c r="S32" s="16" t="s">
        <v>4</v>
      </c>
      <c r="T32" s="9"/>
      <c r="U32" s="9"/>
      <c r="V32" s="17">
        <f>V28-V23</f>
        <v>8.5</v>
      </c>
      <c r="W32" s="18">
        <f>V32/V23</f>
        <v>0.40865384615384615</v>
      </c>
    </row>
    <row r="34" spans="1:23" x14ac:dyDescent="0.25">
      <c r="A34" s="24" t="s">
        <v>21</v>
      </c>
      <c r="B34" s="24"/>
      <c r="C34" s="24"/>
      <c r="D34" s="24"/>
      <c r="E34" s="24"/>
      <c r="F34" s="24"/>
      <c r="G34" s="24"/>
      <c r="H34" s="24"/>
      <c r="I34" s="24"/>
      <c r="J34" s="24"/>
      <c r="K34" s="24"/>
      <c r="M34" s="24" t="s">
        <v>17</v>
      </c>
      <c r="N34" s="24"/>
      <c r="O34" s="24"/>
      <c r="P34" s="24"/>
      <c r="Q34" s="24"/>
      <c r="R34" s="24"/>
      <c r="S34" s="24"/>
      <c r="T34" s="24"/>
      <c r="U34" s="24"/>
      <c r="V34" s="24"/>
      <c r="W34" s="24"/>
    </row>
    <row r="35" spans="1:23" ht="7.5" customHeight="1" x14ac:dyDescent="0.25"/>
    <row r="36" spans="1:23" x14ac:dyDescent="0.25">
      <c r="D36" s="5" t="s">
        <v>0</v>
      </c>
      <c r="F36" s="5" t="s">
        <v>12</v>
      </c>
      <c r="H36" s="5" t="s">
        <v>13</v>
      </c>
      <c r="J36" s="5" t="s">
        <v>2</v>
      </c>
      <c r="P36" s="5" t="s">
        <v>0</v>
      </c>
      <c r="R36" s="5" t="s">
        <v>12</v>
      </c>
      <c r="T36" s="5" t="s">
        <v>13</v>
      </c>
      <c r="V36" s="5" t="s">
        <v>2</v>
      </c>
    </row>
    <row r="37" spans="1:23" x14ac:dyDescent="0.25">
      <c r="B37" s="1">
        <v>45138</v>
      </c>
      <c r="D37" s="2" t="s">
        <v>1</v>
      </c>
      <c r="F37" s="2" t="s">
        <v>1</v>
      </c>
      <c r="H37" s="2" t="s">
        <v>1</v>
      </c>
      <c r="J37" s="3">
        <v>16.649999999999999</v>
      </c>
      <c r="N37" s="1">
        <v>45138</v>
      </c>
      <c r="P37" s="2" t="s">
        <v>1</v>
      </c>
      <c r="R37" s="2" t="s">
        <v>1</v>
      </c>
      <c r="T37" s="2" t="s">
        <v>1</v>
      </c>
      <c r="V37" s="3">
        <v>26.89</v>
      </c>
    </row>
    <row r="38" spans="1:23" x14ac:dyDescent="0.25">
      <c r="B38" s="1">
        <v>45139</v>
      </c>
      <c r="D38" s="3">
        <v>2.75</v>
      </c>
      <c r="F38" s="3">
        <v>1.6</v>
      </c>
      <c r="H38" s="2" t="s">
        <v>1</v>
      </c>
      <c r="J38" s="3">
        <f>J37+D38+F38</f>
        <v>21</v>
      </c>
      <c r="N38" s="1">
        <v>45139</v>
      </c>
      <c r="P38" s="3">
        <v>2.75</v>
      </c>
      <c r="R38" s="2" t="s">
        <v>1</v>
      </c>
      <c r="T38" s="10">
        <v>1.5</v>
      </c>
      <c r="V38" s="3">
        <f>V37+P38+T38</f>
        <v>31.14</v>
      </c>
    </row>
    <row r="39" spans="1:23" x14ac:dyDescent="0.25">
      <c r="B39" s="1">
        <v>45505</v>
      </c>
      <c r="D39" s="3">
        <v>0.75</v>
      </c>
      <c r="F39" s="2" t="s">
        <v>1</v>
      </c>
      <c r="H39" s="2" t="s">
        <v>1</v>
      </c>
      <c r="J39" s="3">
        <f>J38+D39</f>
        <v>21.75</v>
      </c>
      <c r="N39" s="1">
        <v>45505</v>
      </c>
      <c r="P39" s="3">
        <v>0.75</v>
      </c>
      <c r="R39" s="2" t="s">
        <v>1</v>
      </c>
      <c r="T39" s="2" t="s">
        <v>1</v>
      </c>
      <c r="V39" s="3">
        <f>V38+P39</f>
        <v>31.89</v>
      </c>
    </row>
    <row r="40" spans="1:23" x14ac:dyDescent="0.25">
      <c r="B40" s="1">
        <v>45870</v>
      </c>
      <c r="D40" s="3">
        <v>0.75</v>
      </c>
      <c r="F40" s="2" t="s">
        <v>1</v>
      </c>
      <c r="H40" s="2" t="s">
        <v>1</v>
      </c>
      <c r="J40" s="3">
        <f t="shared" ref="J40:J42" si="4">J39+D40</f>
        <v>22.5</v>
      </c>
      <c r="N40" s="1">
        <v>45870</v>
      </c>
      <c r="P40" s="3">
        <v>0.75</v>
      </c>
      <c r="R40" s="2" t="s">
        <v>1</v>
      </c>
      <c r="T40" s="2" t="s">
        <v>1</v>
      </c>
      <c r="V40" s="3">
        <f t="shared" ref="V40:V42" si="5">V39+P40</f>
        <v>32.64</v>
      </c>
    </row>
    <row r="41" spans="1:23" x14ac:dyDescent="0.25">
      <c r="B41" s="1">
        <v>46235</v>
      </c>
      <c r="D41" s="3">
        <v>1</v>
      </c>
      <c r="F41" s="2" t="s">
        <v>1</v>
      </c>
      <c r="H41" s="2" t="s">
        <v>1</v>
      </c>
      <c r="J41" s="3">
        <f t="shared" si="4"/>
        <v>23.5</v>
      </c>
      <c r="N41" s="1">
        <v>46235</v>
      </c>
      <c r="P41" s="3">
        <v>1</v>
      </c>
      <c r="R41" s="2" t="s">
        <v>1</v>
      </c>
      <c r="T41" s="2" t="s">
        <v>1</v>
      </c>
      <c r="V41" s="3">
        <f t="shared" si="5"/>
        <v>33.64</v>
      </c>
    </row>
    <row r="42" spans="1:23" x14ac:dyDescent="0.25">
      <c r="B42" s="1">
        <v>46600</v>
      </c>
      <c r="D42" s="8">
        <v>2.25</v>
      </c>
      <c r="F42" s="12" t="s">
        <v>1</v>
      </c>
      <c r="H42" s="12" t="s">
        <v>1</v>
      </c>
      <c r="J42" s="8">
        <f t="shared" si="4"/>
        <v>25.75</v>
      </c>
      <c r="N42" s="1">
        <v>46600</v>
      </c>
      <c r="P42" s="8">
        <v>2.25</v>
      </c>
      <c r="R42" s="12" t="s">
        <v>1</v>
      </c>
      <c r="T42" s="12" t="s">
        <v>1</v>
      </c>
      <c r="V42" s="8">
        <f t="shared" si="5"/>
        <v>35.89</v>
      </c>
    </row>
    <row r="43" spans="1:23" ht="7.5" customHeight="1" x14ac:dyDescent="0.25"/>
    <row r="44" spans="1:23" x14ac:dyDescent="0.25">
      <c r="B44" s="4"/>
      <c r="G44" s="4"/>
      <c r="H44" s="19" t="s">
        <v>14</v>
      </c>
      <c r="J44" s="6">
        <f>J38-J37</f>
        <v>4.3500000000000014</v>
      </c>
      <c r="K44" s="7">
        <f>J44/J37</f>
        <v>0.26126126126126137</v>
      </c>
      <c r="N44" s="4"/>
      <c r="S44" s="4"/>
      <c r="T44" s="19" t="s">
        <v>14</v>
      </c>
      <c r="V44" s="6">
        <f>V38-V37</f>
        <v>4.25</v>
      </c>
      <c r="W44" s="7">
        <f>V44/V37</f>
        <v>0.15805132019338045</v>
      </c>
    </row>
    <row r="45" spans="1:23" ht="7.5" customHeight="1" x14ac:dyDescent="0.25">
      <c r="H45" s="20"/>
      <c r="T45" s="19"/>
    </row>
    <row r="46" spans="1:23" x14ac:dyDescent="0.25">
      <c r="A46" s="9"/>
      <c r="B46" s="16"/>
      <c r="C46" s="9"/>
      <c r="D46" s="9"/>
      <c r="E46" s="9"/>
      <c r="F46" s="9"/>
      <c r="G46" s="16"/>
      <c r="H46" s="21" t="s">
        <v>4</v>
      </c>
      <c r="I46" s="9"/>
      <c r="J46" s="17">
        <f>J42-J37</f>
        <v>9.1000000000000014</v>
      </c>
      <c r="K46" s="18">
        <f>J46/J37</f>
        <v>0.54654654654654666</v>
      </c>
      <c r="M46" s="9"/>
      <c r="N46" s="16"/>
      <c r="O46" s="9"/>
      <c r="P46" s="9"/>
      <c r="Q46" s="9"/>
      <c r="R46" s="9"/>
      <c r="S46" s="16"/>
      <c r="T46" s="21" t="s">
        <v>4</v>
      </c>
      <c r="U46" s="9"/>
      <c r="V46" s="17">
        <f>V42-V37</f>
        <v>9</v>
      </c>
      <c r="W46" s="18">
        <f>V46/V37</f>
        <v>0.33469691335068796</v>
      </c>
    </row>
    <row r="47" spans="1:23" ht="9.9499999999999993" customHeight="1" x14ac:dyDescent="0.25"/>
    <row r="48" spans="1:23" ht="20.100000000000001" customHeight="1" x14ac:dyDescent="0.25">
      <c r="A48" s="23" t="s">
        <v>18</v>
      </c>
      <c r="B48" s="23"/>
      <c r="C48" s="23"/>
      <c r="D48" s="23"/>
      <c r="E48" s="23"/>
      <c r="F48" s="23"/>
      <c r="G48" s="23"/>
      <c r="H48" s="23"/>
      <c r="I48" s="23"/>
      <c r="J48" s="23"/>
      <c r="K48" s="23"/>
      <c r="L48" s="23"/>
      <c r="M48" s="23"/>
      <c r="N48" s="23"/>
      <c r="O48" s="23"/>
      <c r="P48" s="23"/>
      <c r="Q48" s="23"/>
      <c r="R48" s="23"/>
      <c r="S48" s="23"/>
      <c r="T48" s="23"/>
      <c r="U48" s="23"/>
      <c r="V48" s="23"/>
      <c r="W48" s="23"/>
    </row>
    <row r="49" spans="1:23" ht="20.100000000000001"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row>
    <row r="50" spans="1:23" ht="20.100000000000001" customHeight="1" x14ac:dyDescent="0.25">
      <c r="A50" s="23"/>
      <c r="B50" s="23"/>
      <c r="C50" s="23"/>
      <c r="D50" s="23"/>
      <c r="E50" s="23"/>
      <c r="F50" s="23"/>
      <c r="G50" s="23"/>
      <c r="H50" s="23"/>
      <c r="I50" s="23"/>
      <c r="J50" s="23"/>
      <c r="K50" s="23"/>
      <c r="L50" s="23"/>
      <c r="M50" s="23"/>
      <c r="N50" s="23"/>
      <c r="O50" s="23"/>
      <c r="P50" s="23"/>
      <c r="Q50" s="23"/>
      <c r="R50" s="23"/>
      <c r="S50" s="23"/>
      <c r="T50" s="23"/>
      <c r="U50" s="23"/>
      <c r="V50" s="23"/>
      <c r="W50" s="23"/>
    </row>
    <row r="51" spans="1:23" ht="20.100000000000001" customHeight="1" x14ac:dyDescent="0.25">
      <c r="A51" s="23"/>
      <c r="B51" s="23"/>
      <c r="C51" s="23"/>
      <c r="D51" s="23"/>
      <c r="E51" s="23"/>
      <c r="F51" s="23"/>
      <c r="G51" s="23"/>
      <c r="H51" s="23"/>
      <c r="I51" s="23"/>
      <c r="J51" s="23"/>
      <c r="K51" s="23"/>
      <c r="L51" s="23"/>
      <c r="M51" s="23"/>
      <c r="N51" s="23"/>
      <c r="O51" s="23"/>
      <c r="P51" s="23"/>
      <c r="Q51" s="23"/>
      <c r="R51" s="23"/>
      <c r="S51" s="23"/>
      <c r="T51" s="23"/>
      <c r="U51" s="23"/>
      <c r="V51" s="23"/>
      <c r="W51" s="23"/>
    </row>
  </sheetData>
  <mergeCells count="8">
    <mergeCell ref="A48:W51"/>
    <mergeCell ref="A20:K20"/>
    <mergeCell ref="A34:K34"/>
    <mergeCell ref="M2:W2"/>
    <mergeCell ref="M20:W20"/>
    <mergeCell ref="M34:W34"/>
    <mergeCell ref="A2:K2"/>
    <mergeCell ref="B15:K17"/>
  </mergeCells>
  <pageMargins left="0.75" right="0.25" top="0.25" bottom="0.25" header="0.3" footer="0.3"/>
  <pageSetup scale="83"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PT &amp; FT Top Rates</vt:lpstr>
      <vt:lpstr>'PT &amp; FT Top Rates'!Print_Area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Justin Schweitzer</dc:creator>
  <cp:lastModifiedBy>Johnny Sawyer</cp:lastModifiedBy>
  <cp:lastPrinted>2023-07-28T17:54:56Z</cp:lastPrinted>
  <dcterms:created xsi:type="dcterms:W3CDTF">2023-07-26T15:23:28Z</dcterms:created>
  <dcterms:modified xsi:type="dcterms:W3CDTF">2023-07-29T20:39:05Z</dcterms:modified>
</cp:coreProperties>
</file>